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400" windowHeight="8190" autoFilterDateGrouping="0"/>
  </bookViews>
  <sheets>
    <sheet name="PUAN HESABI" sheetId="1" r:id="rId1"/>
    <sheet name="BİLGİ" sheetId="2" r:id="rId2"/>
  </sheets>
  <calcPr calcId="145621"/>
  <extLst>
    <ext xmlns:x14="http://schemas.microsoft.com/office/spreadsheetml/2009/9/main" uri="{79F54976-1DA5-4618-B147-4CDE4B953A38}">
      <x14:workbookPr discardImageEditData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I6" i="1"/>
  <c r="I7" i="1"/>
  <c r="I8" i="1"/>
  <c r="I9" i="1"/>
  <c r="I10" i="1"/>
  <c r="I11" i="1"/>
  <c r="I12" i="1"/>
  <c r="I13" i="1"/>
  <c r="I14" i="1"/>
  <c r="I15" i="1"/>
  <c r="C16" i="1" l="1"/>
  <c r="B16" i="1"/>
  <c r="P5" i="1"/>
  <c r="I5" i="1"/>
  <c r="J21" i="1" l="1"/>
  <c r="J20" i="1"/>
  <c r="Q8" i="1"/>
  <c r="Q12" i="1"/>
  <c r="Q9" i="1"/>
  <c r="Q13" i="1"/>
  <c r="J6" i="1"/>
  <c r="J10" i="1"/>
  <c r="J14" i="1"/>
  <c r="J15" i="1"/>
  <c r="J8" i="1"/>
  <c r="Q15" i="1"/>
  <c r="Q6" i="1"/>
  <c r="J12" i="1"/>
  <c r="J9" i="1"/>
  <c r="J5" i="1"/>
  <c r="J7" i="1"/>
  <c r="Q10" i="1"/>
  <c r="Q7" i="1"/>
  <c r="J13" i="1"/>
  <c r="Q5" i="1"/>
  <c r="J11" i="1"/>
  <c r="Q14" i="1"/>
  <c r="Q11" i="1"/>
  <c r="Q26" i="1" l="1"/>
  <c r="Q16" i="1"/>
  <c r="J16" i="1"/>
  <c r="K18" i="1" l="1"/>
  <c r="Q25" i="1" s="1"/>
  <c r="Q27" i="1" s="1"/>
</calcChain>
</file>

<file path=xl/comments1.xml><?xml version="1.0" encoding="utf-8"?>
<comments xmlns="http://schemas.openxmlformats.org/spreadsheetml/2006/main">
  <authors>
    <author>Admin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2"/>
          </rPr>
          <t>Admin: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i/>
            <sz val="14"/>
            <color indexed="10"/>
            <rFont val="Microdot"/>
            <charset val="162"/>
          </rPr>
          <t>DERSLERİN PUANLIRINI GİRİNİZ</t>
        </r>
      </text>
    </comment>
    <comment ref="Q23" authorId="0">
      <text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i/>
            <sz val="14"/>
            <color indexed="10"/>
            <rFont val="VAGRounded BT"/>
            <family val="2"/>
            <charset val="162"/>
          </rPr>
          <t>6.SINIF YIL SONU NOTUNU GİRİNİZ</t>
        </r>
      </text>
    </comment>
    <comment ref="Q24" authorId="0">
      <text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i/>
            <sz val="14"/>
            <color indexed="12"/>
            <rFont val="Tahoma"/>
            <family val="2"/>
            <charset val="162"/>
          </rPr>
          <t>7.SINIF YIL SONU NOTUNU GİRİNİZ</t>
        </r>
      </text>
    </comment>
  </commentList>
</comments>
</file>

<file path=xl/sharedStrings.xml><?xml version="1.0" encoding="utf-8"?>
<sst xmlns="http://schemas.openxmlformats.org/spreadsheetml/2006/main" count="70" uniqueCount="51">
  <si>
    <t>I.DÖNEM</t>
  </si>
  <si>
    <t>II.DÖNEM</t>
  </si>
  <si>
    <t>DERSLER</t>
  </si>
  <si>
    <t>Haftalık Ders Saati</t>
  </si>
  <si>
    <t>Ortak Sınavın Ağırlıklı Katsayısı</t>
  </si>
  <si>
    <t>1.Sınav Puanı</t>
  </si>
  <si>
    <t>2.Sınav Puanı</t>
  </si>
  <si>
    <t>3.Sınav Puanı</t>
  </si>
  <si>
    <t>Proje</t>
  </si>
  <si>
    <t>ORTALAMA</t>
  </si>
  <si>
    <t>AĞIRLIKLI ORTALAMA</t>
  </si>
  <si>
    <t>1.Dönem Ağırlıklandırılmış Ortak Sınav Puanı (OSP1)</t>
  </si>
  <si>
    <t>2.Dönem Ağırlıklandırılmış Ortak Sınav Puanı (OSP2)</t>
  </si>
  <si>
    <t>DS</t>
  </si>
  <si>
    <t>AK</t>
  </si>
  <si>
    <t>SP1</t>
  </si>
  <si>
    <t>SP2</t>
  </si>
  <si>
    <t>SP3</t>
  </si>
  <si>
    <t>PP</t>
  </si>
  <si>
    <t>ORT(1*)</t>
  </si>
  <si>
    <t>ORT(2*)</t>
  </si>
  <si>
    <t>TÜRKÇE</t>
  </si>
  <si>
    <t>MATEMATİK</t>
  </si>
  <si>
    <t>FEN VE TEKNOLOJİ</t>
  </si>
  <si>
    <t>TC. INKILAP TARİHİ VE ATATÜRKÇÜLÜK</t>
  </si>
  <si>
    <t>YABANCI DİL</t>
  </si>
  <si>
    <t>DİN KÜLTÜRÜ VE AHLAK BİLGİSİ</t>
  </si>
  <si>
    <t>VATANDAŞLIK VE DEMOKRASİ EĞİTİMİ</t>
  </si>
  <si>
    <t>GÖRSEL SANATLAR</t>
  </si>
  <si>
    <t>MÜZİK</t>
  </si>
  <si>
    <t>BEDEN EĞİTİMİ VE SPOR</t>
  </si>
  <si>
    <t>TEKNOLOJİ VE TASARIM</t>
  </si>
  <si>
    <t>TOPLAM</t>
  </si>
  <si>
    <t>8.SINIF YIL SONU BAŞARI PUANI (3*)</t>
  </si>
  <si>
    <t>6.SINIF YIL SONUBAŞARI ORTALAMASI</t>
  </si>
  <si>
    <t>YUSUF GÖMBEL</t>
  </si>
  <si>
    <t>7.SINIF YIL SONUBAŞARI ORTALAMASI</t>
  </si>
  <si>
    <t>8.SINIF YIL SONUBAŞARI ORTALAMASI</t>
  </si>
  <si>
    <t>Ağırlıklandırılmış ortak sınav puanı</t>
  </si>
  <si>
    <t>Yerleştirmeye esas puan (YEP)</t>
  </si>
  <si>
    <t xml:space="preserve">yusufgombel@yandex.com </t>
  </si>
  <si>
    <t xml:space="preserve">yusufgombel@mynet.com </t>
  </si>
  <si>
    <t>AÇIKLAMALAR</t>
  </si>
  <si>
    <t>Ayrıca 6. ve 7. sınıfın yıl sonu notları da ilgili hanelere girilmelidir.</t>
  </si>
  <si>
    <t>*</t>
  </si>
  <si>
    <t>Renklendirilmiş sınav puanları TEOG sınavının puanlarıdır.</t>
  </si>
  <si>
    <r>
      <t xml:space="preserve">Öğrencilerin </t>
    </r>
    <r>
      <rPr>
        <b/>
        <sz val="14"/>
        <color rgb="FF7030A0"/>
        <rFont val="Bodoni MT"/>
        <family val="1"/>
      </rPr>
      <t>TEOG</t>
    </r>
    <r>
      <rPr>
        <sz val="14"/>
        <color rgb="FF7030A0"/>
        <rFont val="Bodoni MT"/>
        <family val="1"/>
      </rPr>
      <t xml:space="preserve"> sınavından aldığı puanlar ile öğretmen tarafından verilen tüm puanlar ilgili hanelere girilmelidir.</t>
    </r>
  </si>
  <si>
    <r>
      <t xml:space="preserve">Kopyala yapıştır yapılacaksa </t>
    </r>
    <r>
      <rPr>
        <b/>
        <sz val="14"/>
        <color theme="9" tint="-0.249977111117893"/>
        <rFont val="Bodoni MT"/>
        <family val="1"/>
      </rPr>
      <t>"ÖZEY YAPIŞTIR", "DEĞERLERİ"</t>
    </r>
    <r>
      <rPr>
        <b/>
        <sz val="14"/>
        <color theme="7" tint="-0.249977111117893"/>
        <rFont val="Bodoni MT"/>
        <family val="1"/>
      </rPr>
      <t xml:space="preserve"> seçerek hücre biçimi koruyabilirsiniz.</t>
    </r>
  </si>
  <si>
    <t>Ders Etkinliklerine Katılım</t>
  </si>
  <si>
    <t>PRP</t>
  </si>
  <si>
    <t>TEOG SINAVI PUAN HESAPLAMA TABLOSU-O-2015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</si>
</sst>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7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rgb="FF00B0F0"/>
      <name val="Arial Black"/>
      <family val="2"/>
      <charset val="162"/>
    </font>
    <font>
      <b/>
      <sz val="11"/>
      <color rgb="FF0000FF"/>
      <name val="Arial Black"/>
      <family val="2"/>
      <charset val="162"/>
    </font>
    <font>
      <b/>
      <sz val="8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color rgb="FF00B0F0"/>
      <name val="Arial Black"/>
      <family val="2"/>
      <charset val="162"/>
    </font>
    <font>
      <b/>
      <sz val="10"/>
      <color rgb="FF0000FF"/>
      <name val="Arial Black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theme="1"/>
      <name val="Calibri"/>
      <family val="2"/>
      <scheme val="minor"/>
    </font>
    <font>
      <b/>
      <sz val="14"/>
      <color rgb="FF0000FF"/>
      <name val="Arial Black"/>
      <family val="2"/>
      <charset val="162"/>
    </font>
    <font>
      <sz val="11"/>
      <color theme="1"/>
      <name val="Clarendon Blk BT"/>
      <family val="1"/>
      <charset val="162"/>
    </font>
    <font>
      <sz val="11"/>
      <color theme="0"/>
      <name val="Calibri"/>
      <family val="2"/>
      <charset val="162"/>
      <scheme val="minor"/>
    </font>
    <font>
      <sz val="8"/>
      <color theme="0"/>
      <name val="Calibri"/>
      <family val="2"/>
      <scheme val="minor"/>
    </font>
    <font>
      <sz val="11"/>
      <color theme="0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i/>
      <sz val="14"/>
      <color indexed="10"/>
      <name val="Microdot"/>
      <charset val="162"/>
    </font>
    <font>
      <b/>
      <i/>
      <sz val="14"/>
      <color indexed="10"/>
      <name val="VAGRounded BT"/>
      <family val="2"/>
      <charset val="162"/>
    </font>
    <font>
      <b/>
      <i/>
      <sz val="14"/>
      <color indexed="12"/>
      <name val="Tahoma"/>
      <family val="2"/>
      <charset val="162"/>
    </font>
    <font>
      <b/>
      <sz val="11"/>
      <color rgb="FFF5DD2B"/>
      <name val="Arial Black"/>
      <family val="2"/>
      <charset val="162"/>
    </font>
    <font>
      <i/>
      <sz val="14"/>
      <color rgb="FFFF0000"/>
      <name val="Arial Black"/>
      <family val="2"/>
      <charset val="162"/>
    </font>
    <font>
      <sz val="36"/>
      <color theme="0"/>
      <name val="French Script MT"/>
      <family val="4"/>
    </font>
    <font>
      <sz val="28"/>
      <color theme="0"/>
      <name val="Alibi"/>
      <charset val="162"/>
    </font>
    <font>
      <sz val="11"/>
      <color theme="1"/>
      <name val="Bodoni MT"/>
      <family val="1"/>
    </font>
    <font>
      <b/>
      <u/>
      <sz val="14"/>
      <color rgb="FF7030A0"/>
      <name val="Bodoni MT"/>
      <family val="1"/>
    </font>
    <font>
      <sz val="14"/>
      <color rgb="FF7030A0"/>
      <name val="Bodoni MT"/>
      <family val="1"/>
    </font>
    <font>
      <b/>
      <sz val="14"/>
      <color rgb="FF7030A0"/>
      <name val="Bodoni MT"/>
      <family val="1"/>
    </font>
    <font>
      <b/>
      <sz val="14"/>
      <color theme="9" tint="-0.249977111117893"/>
      <name val="Bodoni MT"/>
      <family val="1"/>
    </font>
    <font>
      <b/>
      <sz val="14"/>
      <color theme="7" tint="-0.249977111117893"/>
      <name val="Bodoni MT"/>
      <family val="1"/>
    </font>
    <font>
      <b/>
      <sz val="12"/>
      <color theme="1"/>
      <name val="Times New Roman"/>
      <family val="1"/>
      <charset val="162"/>
    </font>
    <font>
      <b/>
      <sz val="12"/>
      <color rgb="FF00B0F0"/>
      <name val="Arial Black"/>
      <family val="2"/>
      <charset val="162"/>
    </font>
    <font>
      <b/>
      <sz val="12"/>
      <color rgb="FF0000FF"/>
      <name val="Arial Black"/>
      <family val="2"/>
      <charset val="162"/>
    </font>
    <font>
      <i/>
      <sz val="14"/>
      <color rgb="FF0033CC"/>
      <name val="Arial Black"/>
      <family val="2"/>
      <charset val="162"/>
    </font>
    <font>
      <i/>
      <sz val="14"/>
      <color theme="5" tint="0.39997558519241921"/>
      <name val="Arial Black"/>
      <family val="2"/>
      <charset val="162"/>
    </font>
    <font>
      <i/>
      <sz val="14"/>
      <color theme="6" tint="-0.249977111117893"/>
      <name val="Arial Black"/>
      <family val="2"/>
      <charset val="162"/>
    </font>
    <font>
      <i/>
      <sz val="14"/>
      <color theme="9" tint="-0.249977111117893"/>
      <name val="Arial Black"/>
      <family val="2"/>
      <charset val="162"/>
    </font>
    <font>
      <sz val="20"/>
      <color rgb="FF002060"/>
      <name val="Algerian"/>
      <family val="5"/>
    </font>
    <font>
      <b/>
      <sz val="16"/>
      <color theme="9" tint="-0.499984740745262"/>
      <name val="Times New Roman"/>
      <family val="1"/>
      <charset val="162"/>
    </font>
    <font>
      <b/>
      <i/>
      <sz val="10"/>
      <color theme="1"/>
      <name val="Clarendon Blk BT"/>
      <family val="1"/>
      <charset val="162"/>
    </font>
    <font>
      <b/>
      <i/>
      <sz val="10"/>
      <color theme="7" tint="-0.249977111117893"/>
      <name val="Clarendon Blk BT"/>
      <family val="1"/>
      <charset val="162"/>
    </font>
    <font>
      <i/>
      <sz val="10"/>
      <color rgb="FF0033CC"/>
      <name val="Arial Black"/>
      <family val="2"/>
      <charset val="162"/>
    </font>
    <font>
      <i/>
      <sz val="10"/>
      <color rgb="FFFF0000"/>
      <name val="Arial Black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gradientFill degree="90">
        <stop position="0">
          <color theme="0"/>
        </stop>
        <stop position="1">
          <color rgb="FFFFC000"/>
        </stop>
      </gradientFill>
    </fill>
    <fill>
      <patternFill patternType="solid">
        <fgColor rgb="FFF5DD2B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thick">
        <color indexed="64"/>
      </right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dashDot">
        <color indexed="64"/>
      </right>
      <top style="dashDot">
        <color indexed="64"/>
      </top>
      <bottom style="thick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thick">
        <color indexed="64"/>
      </bottom>
      <diagonal/>
    </border>
    <border>
      <left style="dashDot">
        <color indexed="64"/>
      </left>
      <right style="thick">
        <color indexed="64"/>
      </right>
      <top style="dashDot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thick">
        <color indexed="64"/>
      </right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/>
    </xf>
    <xf numFmtId="0" fontId="7" fillId="2" borderId="25" xfId="0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left" wrapText="1"/>
    </xf>
    <xf numFmtId="0" fontId="10" fillId="3" borderId="16" xfId="0" applyFont="1" applyFill="1" applyBorder="1" applyAlignment="1" applyProtection="1">
      <alignment horizontal="center" wrapText="1"/>
    </xf>
    <xf numFmtId="0" fontId="3" fillId="3" borderId="9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164" fontId="10" fillId="3" borderId="21" xfId="0" applyNumberFormat="1" applyFont="1" applyFill="1" applyBorder="1" applyAlignment="1" applyProtection="1">
      <alignment horizontal="center"/>
    </xf>
    <xf numFmtId="164" fontId="10" fillId="3" borderId="23" xfId="0" applyNumberFormat="1" applyFont="1" applyFill="1" applyBorder="1" applyAlignment="1" applyProtection="1">
      <alignment horizontal="center"/>
    </xf>
    <xf numFmtId="0" fontId="11" fillId="4" borderId="7" xfId="0" applyFont="1" applyFill="1" applyBorder="1" applyAlignment="1" applyProtection="1">
      <alignment horizontal="left" vertical="center" wrapText="1"/>
    </xf>
    <xf numFmtId="0" fontId="7" fillId="4" borderId="25" xfId="0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left" vertical="center"/>
    </xf>
    <xf numFmtId="0" fontId="0" fillId="3" borderId="0" xfId="0" applyFill="1" applyAlignment="1" applyProtection="1">
      <alignment horizontal="right"/>
    </xf>
    <xf numFmtId="0" fontId="24" fillId="6" borderId="18" xfId="0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/>
    </xf>
    <xf numFmtId="0" fontId="0" fillId="7" borderId="0" xfId="0" applyFill="1" applyProtection="1"/>
    <xf numFmtId="0" fontId="2" fillId="2" borderId="24" xfId="0" applyFont="1" applyFill="1" applyBorder="1" applyAlignment="1" applyProtection="1">
      <alignment horizontal="right" vertical="center" wrapText="1"/>
    </xf>
    <xf numFmtId="0" fontId="28" fillId="7" borderId="0" xfId="0" applyFont="1" applyFill="1" applyProtection="1"/>
    <xf numFmtId="0" fontId="29" fillId="7" borderId="0" xfId="0" applyFont="1" applyFill="1" applyAlignment="1" applyProtection="1">
      <alignment horizontal="left"/>
    </xf>
    <xf numFmtId="0" fontId="28" fillId="7" borderId="0" xfId="0" applyFont="1" applyFill="1" applyAlignment="1" applyProtection="1">
      <alignment horizontal="center"/>
    </xf>
    <xf numFmtId="0" fontId="30" fillId="7" borderId="0" xfId="0" applyFont="1" applyFill="1" applyAlignment="1" applyProtection="1">
      <alignment horizontal="left"/>
    </xf>
    <xf numFmtId="0" fontId="24" fillId="6" borderId="17" xfId="0" applyFont="1" applyFill="1" applyBorder="1" applyAlignment="1" applyProtection="1">
      <alignment horizontal="center" vertical="center"/>
      <protection locked="0"/>
    </xf>
    <xf numFmtId="0" fontId="33" fillId="7" borderId="0" xfId="0" applyFont="1" applyFill="1" applyAlignment="1" applyProtection="1">
      <alignment horizontal="left"/>
    </xf>
    <xf numFmtId="0" fontId="26" fillId="8" borderId="31" xfId="0" applyFont="1" applyFill="1" applyBorder="1" applyAlignment="1">
      <alignment horizontal="center" vertical="center" wrapText="1"/>
    </xf>
    <xf numFmtId="0" fontId="27" fillId="9" borderId="32" xfId="0" applyFont="1" applyFill="1" applyBorder="1" applyAlignment="1">
      <alignment horizontal="center" vertical="center"/>
    </xf>
    <xf numFmtId="0" fontId="27" fillId="9" borderId="33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center" vertical="center"/>
      <protection locked="0"/>
    </xf>
    <xf numFmtId="0" fontId="24" fillId="6" borderId="45" xfId="0" applyFont="1" applyFill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164" fontId="4" fillId="2" borderId="20" xfId="0" applyNumberFormat="1" applyFont="1" applyFill="1" applyBorder="1" applyAlignment="1" applyProtection="1">
      <alignment horizontal="center"/>
    </xf>
    <xf numFmtId="164" fontId="5" fillId="2" borderId="34" xfId="0" applyNumberFormat="1" applyFont="1" applyFill="1" applyBorder="1" applyAlignment="1" applyProtection="1">
      <alignment horizont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164" fontId="4" fillId="2" borderId="34" xfId="0" applyNumberFormat="1" applyFont="1" applyFill="1" applyBorder="1" applyAlignment="1" applyProtection="1">
      <alignment horizontal="center"/>
    </xf>
    <xf numFmtId="164" fontId="9" fillId="2" borderId="6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41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2" borderId="4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9" fillId="2" borderId="42" xfId="0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</xf>
    <xf numFmtId="0" fontId="34" fillId="2" borderId="35" xfId="0" applyFont="1" applyFill="1" applyBorder="1" applyAlignment="1" applyProtection="1">
      <alignment horizontal="center" textRotation="90" wrapText="1"/>
    </xf>
    <xf numFmtId="0" fontId="34" fillId="2" borderId="36" xfId="0" applyFont="1" applyFill="1" applyBorder="1" applyAlignment="1" applyProtection="1">
      <alignment horizontal="center" textRotation="90" wrapText="1"/>
    </xf>
    <xf numFmtId="0" fontId="34" fillId="2" borderId="37" xfId="0" applyFont="1" applyFill="1" applyBorder="1" applyAlignment="1" applyProtection="1">
      <alignment horizontal="center" textRotation="90" wrapText="1"/>
    </xf>
    <xf numFmtId="0" fontId="34" fillId="2" borderId="38" xfId="0" applyFont="1" applyFill="1" applyBorder="1" applyAlignment="1" applyProtection="1">
      <alignment horizontal="center" textRotation="90" wrapText="1"/>
    </xf>
    <xf numFmtId="0" fontId="34" fillId="2" borderId="39" xfId="0" applyFont="1" applyFill="1" applyBorder="1" applyAlignment="1" applyProtection="1">
      <alignment horizontal="center" textRotation="90" wrapText="1"/>
    </xf>
    <xf numFmtId="0" fontId="35" fillId="2" borderId="4" xfId="0" applyFont="1" applyFill="1" applyBorder="1" applyAlignment="1" applyProtection="1">
      <alignment horizontal="center" textRotation="90" wrapText="1"/>
    </xf>
    <xf numFmtId="0" fontId="36" fillId="2" borderId="35" xfId="0" applyFont="1" applyFill="1" applyBorder="1" applyAlignment="1" applyProtection="1">
      <alignment horizontal="center" textRotation="90" wrapText="1"/>
    </xf>
    <xf numFmtId="0" fontId="35" fillId="2" borderId="35" xfId="0" applyFont="1" applyFill="1" applyBorder="1" applyAlignment="1" applyProtection="1">
      <alignment horizontal="center" textRotation="90" wrapText="1"/>
    </xf>
    <xf numFmtId="0" fontId="0" fillId="6" borderId="0" xfId="0" applyFill="1" applyProtection="1"/>
    <xf numFmtId="0" fontId="0" fillId="6" borderId="0" xfId="0" applyFill="1"/>
    <xf numFmtId="0" fontId="15" fillId="6" borderId="0" xfId="0" applyFont="1" applyFill="1" applyAlignment="1" applyProtection="1"/>
    <xf numFmtId="0" fontId="15" fillId="6" borderId="0" xfId="0" applyFont="1" applyFill="1" applyAlignment="1" applyProtection="1">
      <alignment wrapText="1"/>
    </xf>
    <xf numFmtId="0" fontId="17" fillId="6" borderId="0" xfId="0" applyFont="1" applyFill="1" applyAlignment="1" applyProtection="1">
      <alignment wrapText="1"/>
    </xf>
    <xf numFmtId="0" fontId="18" fillId="6" borderId="0" xfId="0" applyFont="1" applyFill="1" applyProtection="1"/>
    <xf numFmtId="0" fontId="16" fillId="6" borderId="0" xfId="0" applyFont="1" applyFill="1" applyProtection="1"/>
    <xf numFmtId="0" fontId="16" fillId="6" borderId="0" xfId="0" applyFont="1" applyFill="1" applyAlignment="1" applyProtection="1">
      <alignment horizontal="center"/>
    </xf>
    <xf numFmtId="0" fontId="13" fillId="6" borderId="0" xfId="0" applyFont="1" applyFill="1" applyAlignment="1" applyProtection="1">
      <alignment wrapText="1"/>
    </xf>
    <xf numFmtId="0" fontId="12" fillId="6" borderId="0" xfId="0" applyFont="1" applyFill="1" applyProtection="1"/>
    <xf numFmtId="0" fontId="0" fillId="6" borderId="0" xfId="0" applyFill="1" applyAlignment="1" applyProtection="1">
      <alignment horizontal="center"/>
    </xf>
    <xf numFmtId="0" fontId="1" fillId="6" borderId="0" xfId="0" applyFont="1" applyFill="1" applyProtection="1"/>
    <xf numFmtId="0" fontId="0" fillId="6" borderId="0" xfId="0" applyFill="1" applyAlignment="1" applyProtection="1">
      <alignment wrapText="1"/>
    </xf>
    <xf numFmtId="0" fontId="1" fillId="6" borderId="0" xfId="0" applyFont="1" applyFill="1" applyAlignment="1" applyProtection="1">
      <alignment horizontal="center"/>
    </xf>
    <xf numFmtId="0" fontId="10" fillId="6" borderId="0" xfId="0" applyFont="1" applyFill="1" applyAlignment="1" applyProtection="1">
      <alignment horizontal="center"/>
    </xf>
    <xf numFmtId="0" fontId="10" fillId="6" borderId="0" xfId="0" applyFont="1" applyFill="1" applyAlignment="1" applyProtection="1">
      <alignment vertical="center"/>
    </xf>
    <xf numFmtId="0" fontId="43" fillId="6" borderId="4" xfId="0" applyFont="1" applyFill="1" applyBorder="1" applyAlignment="1" applyProtection="1">
      <protection locked="0"/>
    </xf>
    <xf numFmtId="164" fontId="44" fillId="6" borderId="4" xfId="0" applyNumberFormat="1" applyFont="1" applyFill="1" applyBorder="1" applyAlignment="1" applyProtection="1"/>
    <xf numFmtId="164" fontId="45" fillId="6" borderId="4" xfId="0" applyNumberFormat="1" applyFont="1" applyFill="1" applyBorder="1" applyAlignment="1" applyProtection="1">
      <alignment vertical="center"/>
    </xf>
    <xf numFmtId="164" fontId="46" fillId="7" borderId="47" xfId="0" applyNumberFormat="1" applyFont="1" applyFill="1" applyBorder="1" applyAlignment="1" applyProtection="1">
      <alignment vertical="center"/>
    </xf>
    <xf numFmtId="0" fontId="0" fillId="10" borderId="40" xfId="0" applyFill="1" applyBorder="1"/>
    <xf numFmtId="0" fontId="0" fillId="10" borderId="41" xfId="0" applyFill="1" applyBorder="1" applyProtection="1"/>
    <xf numFmtId="0" fontId="0" fillId="10" borderId="42" xfId="0" applyFill="1" applyBorder="1" applyProtection="1"/>
    <xf numFmtId="164" fontId="0" fillId="10" borderId="4" xfId="0" applyNumberFormat="1" applyFill="1" applyBorder="1" applyProtection="1"/>
    <xf numFmtId="0" fontId="37" fillId="6" borderId="10" xfId="0" applyFont="1" applyFill="1" applyBorder="1" applyAlignment="1" applyProtection="1">
      <alignment horizontal="left" vertical="center"/>
    </xf>
    <xf numFmtId="0" fontId="37" fillId="6" borderId="5" xfId="0" applyFont="1" applyFill="1" applyBorder="1" applyAlignment="1" applyProtection="1">
      <alignment horizontal="left" vertical="center"/>
    </xf>
    <xf numFmtId="0" fontId="37" fillId="6" borderId="11" xfId="0" applyFont="1" applyFill="1" applyBorder="1" applyAlignment="1" applyProtection="1">
      <alignment horizontal="left" vertical="center"/>
    </xf>
    <xf numFmtId="0" fontId="25" fillId="7" borderId="27" xfId="0" applyFont="1" applyFill="1" applyBorder="1" applyAlignment="1" applyProtection="1">
      <alignment horizontal="left" vertical="center"/>
    </xf>
    <xf numFmtId="0" fontId="25" fillId="7" borderId="22" xfId="0" applyFont="1" applyFill="1" applyBorder="1" applyAlignment="1" applyProtection="1">
      <alignment horizontal="left" vertical="center"/>
    </xf>
    <xf numFmtId="0" fontId="25" fillId="7" borderId="23" xfId="0" applyFont="1" applyFill="1" applyBorder="1" applyAlignment="1" applyProtection="1">
      <alignment horizontal="left" vertical="center"/>
    </xf>
    <xf numFmtId="0" fontId="38" fillId="6" borderId="10" xfId="0" applyFont="1" applyFill="1" applyBorder="1" applyAlignment="1" applyProtection="1">
      <alignment horizontal="left" vertical="center"/>
    </xf>
    <xf numFmtId="0" fontId="38" fillId="6" borderId="5" xfId="0" applyFont="1" applyFill="1" applyBorder="1" applyAlignment="1" applyProtection="1">
      <alignment horizontal="left" vertical="center"/>
    </xf>
    <xf numFmtId="0" fontId="38" fillId="6" borderId="11" xfId="0" applyFont="1" applyFill="1" applyBorder="1" applyAlignment="1" applyProtection="1">
      <alignment horizontal="left" vertical="center"/>
    </xf>
    <xf numFmtId="0" fontId="39" fillId="6" borderId="10" xfId="0" applyFont="1" applyFill="1" applyBorder="1" applyAlignment="1" applyProtection="1">
      <alignment horizontal="left" vertical="center"/>
    </xf>
    <xf numFmtId="0" fontId="39" fillId="6" borderId="5" xfId="0" applyFont="1" applyFill="1" applyBorder="1" applyAlignment="1" applyProtection="1">
      <alignment horizontal="left" vertical="center"/>
    </xf>
    <xf numFmtId="0" fontId="39" fillId="6" borderId="11" xfId="0" applyFont="1" applyFill="1" applyBorder="1" applyAlignment="1" applyProtection="1">
      <alignment horizontal="left" vertical="center"/>
    </xf>
    <xf numFmtId="0" fontId="40" fillId="6" borderId="10" xfId="0" applyFont="1" applyFill="1" applyBorder="1" applyAlignment="1" applyProtection="1">
      <alignment horizontal="left" vertical="center"/>
    </xf>
    <xf numFmtId="0" fontId="40" fillId="6" borderId="5" xfId="0" applyFont="1" applyFill="1" applyBorder="1" applyAlignment="1" applyProtection="1">
      <alignment horizontal="left" vertical="center"/>
    </xf>
    <xf numFmtId="0" fontId="40" fillId="6" borderId="11" xfId="0" applyFont="1" applyFill="1" applyBorder="1" applyAlignment="1" applyProtection="1">
      <alignment horizontal="left" vertical="center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164" fontId="14" fillId="3" borderId="13" xfId="0" applyNumberFormat="1" applyFont="1" applyFill="1" applyBorder="1" applyAlignment="1" applyProtection="1">
      <alignment horizontal="center" vertical="center"/>
    </xf>
    <xf numFmtId="164" fontId="14" fillId="3" borderId="14" xfId="0" applyNumberFormat="1" applyFont="1" applyFill="1" applyBorder="1" applyAlignment="1" applyProtection="1">
      <alignment horizontal="center" vertical="center"/>
    </xf>
    <xf numFmtId="164" fontId="14" fillId="3" borderId="15" xfId="0" applyNumberFormat="1" applyFont="1" applyFill="1" applyBorder="1" applyAlignment="1" applyProtection="1">
      <alignment horizontal="center" vertical="center"/>
    </xf>
    <xf numFmtId="0" fontId="41" fillId="5" borderId="0" xfId="0" applyFont="1" applyFill="1" applyAlignment="1" applyProtection="1">
      <alignment horizontal="center" vertical="center" wrapText="1"/>
    </xf>
    <xf numFmtId="0" fontId="42" fillId="3" borderId="1" xfId="0" applyFont="1" applyFill="1" applyBorder="1" applyAlignment="1" applyProtection="1">
      <alignment horizontal="center" vertical="center" wrapText="1"/>
    </xf>
    <xf numFmtId="0" fontId="42" fillId="3" borderId="2" xfId="0" applyFont="1" applyFill="1" applyBorder="1" applyAlignment="1" applyProtection="1">
      <alignment horizontal="center" vertical="center" wrapText="1"/>
    </xf>
    <xf numFmtId="0" fontId="42" fillId="3" borderId="3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/>
    </xf>
    <xf numFmtId="0" fontId="3" fillId="3" borderId="22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</cellXfs>
  <cellStyles count="1">
    <cellStyle name="Normal" xfId="0" builtinId="0"/>
  </cellStyles>
  <dxfs count="12"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  <dxf>
      <font>
        <b/>
        <i val="0"/>
        <color rgb="FFFF9900"/>
      </font>
    </dxf>
  </dxfs>
  <tableStyles count="0" defaultTableStyle="TableStyleMedium2" defaultPivotStyle="PivotStyleLight16"/>
  <colors>
    <mruColors>
      <color rgb="FF0033CC"/>
      <color rgb="FFF5DD2B"/>
      <color rgb="FFFF9900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usufgombel@my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"/>
  <sheetViews>
    <sheetView showGridLines="0" tabSelected="1" topLeftCell="A11" zoomScale="115" zoomScaleNormal="115" zoomScaleSheetLayoutView="100" workbookViewId="0">
      <selection activeCell="F8" sqref="F8"/>
    </sheetView>
  </sheetViews>
  <sheetFormatPr defaultRowHeight="15"/>
  <cols>
    <col min="1" max="1" width="25.28515625" style="79" customWidth="1"/>
    <col min="2" max="2" width="6" style="80" customWidth="1"/>
    <col min="3" max="3" width="6.5703125" style="80" customWidth="1"/>
    <col min="4" max="8" width="5.7109375" style="80" customWidth="1"/>
    <col min="9" max="9" width="12" style="71" bestFit="1" customWidth="1"/>
    <col min="10" max="10" width="10.5703125" style="81" bestFit="1" customWidth="1"/>
    <col min="11" max="15" width="5.7109375" style="71" customWidth="1"/>
    <col min="16" max="16" width="11.28515625" style="71" customWidth="1"/>
    <col min="17" max="17" width="12.28515625" style="71" customWidth="1"/>
    <col min="18" max="16384" width="9.140625" style="71"/>
  </cols>
  <sheetData>
    <row r="1" spans="1:17" ht="29.25" customHeight="1" thickBot="1">
      <c r="A1" s="116" t="s">
        <v>50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s="82" customFormat="1" ht="21.75" customHeight="1" thickTop="1" thickBot="1">
      <c r="A2" s="28"/>
      <c r="B2" s="28"/>
      <c r="C2" s="28"/>
      <c r="D2" s="117" t="s">
        <v>0</v>
      </c>
      <c r="E2" s="118"/>
      <c r="F2" s="118"/>
      <c r="G2" s="118"/>
      <c r="H2" s="118"/>
      <c r="I2" s="118"/>
      <c r="J2" s="119"/>
      <c r="K2" s="117" t="s">
        <v>1</v>
      </c>
      <c r="L2" s="118"/>
      <c r="M2" s="118"/>
      <c r="N2" s="118"/>
      <c r="O2" s="118"/>
      <c r="P2" s="118"/>
      <c r="Q2" s="119"/>
    </row>
    <row r="3" spans="1:17" s="83" customFormat="1" ht="116.25" customHeight="1" thickBot="1">
      <c r="A3" s="32" t="s">
        <v>2</v>
      </c>
      <c r="B3" s="63" t="s">
        <v>3</v>
      </c>
      <c r="C3" s="64" t="s">
        <v>4</v>
      </c>
      <c r="D3" s="65" t="s">
        <v>5</v>
      </c>
      <c r="E3" s="66" t="s">
        <v>6</v>
      </c>
      <c r="F3" s="66" t="s">
        <v>7</v>
      </c>
      <c r="G3" s="66" t="s">
        <v>48</v>
      </c>
      <c r="H3" s="67" t="s">
        <v>8</v>
      </c>
      <c r="I3" s="68" t="s">
        <v>9</v>
      </c>
      <c r="J3" s="69" t="s">
        <v>10</v>
      </c>
      <c r="K3" s="65" t="s">
        <v>5</v>
      </c>
      <c r="L3" s="66" t="s">
        <v>6</v>
      </c>
      <c r="M3" s="66" t="s">
        <v>7</v>
      </c>
      <c r="N3" s="66" t="s">
        <v>48</v>
      </c>
      <c r="O3" s="67" t="s">
        <v>8</v>
      </c>
      <c r="P3" s="70" t="s">
        <v>9</v>
      </c>
      <c r="Q3" s="69" t="s">
        <v>10</v>
      </c>
    </row>
    <row r="4" spans="1:17" s="84" customFormat="1" ht="20.100000000000001" customHeight="1" thickBot="1">
      <c r="A4" s="13"/>
      <c r="B4" s="54" t="s">
        <v>13</v>
      </c>
      <c r="C4" s="55" t="s">
        <v>14</v>
      </c>
      <c r="D4" s="56" t="s">
        <v>15</v>
      </c>
      <c r="E4" s="57" t="s">
        <v>16</v>
      </c>
      <c r="F4" s="57" t="s">
        <v>17</v>
      </c>
      <c r="G4" s="57" t="s">
        <v>18</v>
      </c>
      <c r="H4" s="58" t="s">
        <v>49</v>
      </c>
      <c r="I4" s="59" t="s">
        <v>19</v>
      </c>
      <c r="J4" s="60" t="s">
        <v>20</v>
      </c>
      <c r="K4" s="56" t="s">
        <v>15</v>
      </c>
      <c r="L4" s="57" t="s">
        <v>16</v>
      </c>
      <c r="M4" s="57" t="s">
        <v>17</v>
      </c>
      <c r="N4" s="57" t="s">
        <v>18</v>
      </c>
      <c r="O4" s="58" t="s">
        <v>49</v>
      </c>
      <c r="P4" s="61" t="s">
        <v>19</v>
      </c>
      <c r="Q4" s="62" t="s">
        <v>20</v>
      </c>
    </row>
    <row r="5" spans="1:17" ht="20.100000000000001" customHeight="1">
      <c r="A5" s="25" t="s">
        <v>21</v>
      </c>
      <c r="B5" s="42">
        <v>5</v>
      </c>
      <c r="C5" s="43">
        <v>4</v>
      </c>
      <c r="D5" s="44">
        <v>75</v>
      </c>
      <c r="E5" s="45">
        <v>85</v>
      </c>
      <c r="F5" s="46">
        <v>70</v>
      </c>
      <c r="G5" s="46">
        <v>75</v>
      </c>
      <c r="H5" s="47"/>
      <c r="I5" s="48">
        <f>AVERAGE(D5:H5)</f>
        <v>76.25</v>
      </c>
      <c r="J5" s="49">
        <f>(B5*I5)/$B$16</f>
        <v>13.616071428571429</v>
      </c>
      <c r="K5" s="44">
        <v>75</v>
      </c>
      <c r="L5" s="45">
        <v>90</v>
      </c>
      <c r="M5" s="50">
        <v>80</v>
      </c>
      <c r="N5" s="50">
        <v>80</v>
      </c>
      <c r="O5" s="51"/>
      <c r="P5" s="52">
        <f>AVERAGE(K5:O5)</f>
        <v>81.25</v>
      </c>
      <c r="Q5" s="53">
        <f>(B5*P5)/$B$16</f>
        <v>14.508928571428571</v>
      </c>
    </row>
    <row r="6" spans="1:17" ht="20.100000000000001" customHeight="1">
      <c r="A6" s="25" t="s">
        <v>22</v>
      </c>
      <c r="B6" s="17">
        <v>4</v>
      </c>
      <c r="C6" s="26">
        <v>4</v>
      </c>
      <c r="D6" s="7">
        <v>40</v>
      </c>
      <c r="E6" s="29">
        <v>35</v>
      </c>
      <c r="F6" s="8">
        <v>60</v>
      </c>
      <c r="G6" s="8">
        <v>60</v>
      </c>
      <c r="H6" s="9">
        <v>80</v>
      </c>
      <c r="I6" s="48">
        <f t="shared" ref="I6:I15" si="0">AVERAGE(D6:H6)</f>
        <v>55</v>
      </c>
      <c r="J6" s="49">
        <f t="shared" ref="J6:J15" si="1">(B6*I6)/$B$16</f>
        <v>7.8571428571428568</v>
      </c>
      <c r="K6" s="7">
        <v>65</v>
      </c>
      <c r="L6" s="29">
        <v>75</v>
      </c>
      <c r="M6" s="2">
        <v>70</v>
      </c>
      <c r="N6" s="2">
        <v>80</v>
      </c>
      <c r="O6" s="3">
        <v>85</v>
      </c>
      <c r="P6" s="52">
        <f t="shared" ref="P6:P15" si="2">AVERAGE(K6:O6)</f>
        <v>75</v>
      </c>
      <c r="Q6" s="53">
        <f t="shared" ref="Q6:Q15" si="3">(B6*P6)/$B$16</f>
        <v>10.714285714285714</v>
      </c>
    </row>
    <row r="7" spans="1:17" ht="20.100000000000001" customHeight="1">
      <c r="A7" s="25" t="s">
        <v>23</v>
      </c>
      <c r="B7" s="17">
        <v>4</v>
      </c>
      <c r="C7" s="26">
        <v>4</v>
      </c>
      <c r="D7" s="7">
        <v>70</v>
      </c>
      <c r="E7" s="29">
        <v>90</v>
      </c>
      <c r="F7" s="8">
        <v>45</v>
      </c>
      <c r="G7" s="8">
        <v>80</v>
      </c>
      <c r="H7" s="9"/>
      <c r="I7" s="48">
        <f t="shared" si="0"/>
        <v>71.25</v>
      </c>
      <c r="J7" s="49">
        <f t="shared" si="1"/>
        <v>10.178571428571429</v>
      </c>
      <c r="K7" s="7">
        <v>65</v>
      </c>
      <c r="L7" s="29">
        <v>70</v>
      </c>
      <c r="M7" s="2">
        <v>65</v>
      </c>
      <c r="N7" s="2">
        <v>90</v>
      </c>
      <c r="O7" s="3"/>
      <c r="P7" s="52">
        <f t="shared" si="2"/>
        <v>72.5</v>
      </c>
      <c r="Q7" s="53">
        <f t="shared" si="3"/>
        <v>10.357142857142858</v>
      </c>
    </row>
    <row r="8" spans="1:17" ht="23.25" customHeight="1">
      <c r="A8" s="25" t="s">
        <v>24</v>
      </c>
      <c r="B8" s="17">
        <v>2</v>
      </c>
      <c r="C8" s="26">
        <v>2</v>
      </c>
      <c r="D8" s="37">
        <v>85</v>
      </c>
      <c r="E8" s="8">
        <v>90</v>
      </c>
      <c r="F8" s="8"/>
      <c r="G8" s="8">
        <v>90</v>
      </c>
      <c r="H8" s="9"/>
      <c r="I8" s="48">
        <f t="shared" si="0"/>
        <v>88.333333333333329</v>
      </c>
      <c r="J8" s="49">
        <f t="shared" si="1"/>
        <v>6.3095238095238093</v>
      </c>
      <c r="K8" s="37">
        <v>80</v>
      </c>
      <c r="L8" s="8">
        <v>80</v>
      </c>
      <c r="M8" s="2"/>
      <c r="N8" s="2">
        <v>80</v>
      </c>
      <c r="O8" s="3"/>
      <c r="P8" s="52">
        <f t="shared" si="2"/>
        <v>80</v>
      </c>
      <c r="Q8" s="53">
        <f t="shared" si="3"/>
        <v>5.7142857142857144</v>
      </c>
    </row>
    <row r="9" spans="1:17" ht="20.100000000000001" customHeight="1">
      <c r="A9" s="25" t="s">
        <v>25</v>
      </c>
      <c r="B9" s="17">
        <v>4</v>
      </c>
      <c r="C9" s="26">
        <v>2</v>
      </c>
      <c r="D9" s="7">
        <v>80</v>
      </c>
      <c r="E9" s="29">
        <v>60</v>
      </c>
      <c r="F9" s="8">
        <v>60</v>
      </c>
      <c r="G9" s="8">
        <v>80</v>
      </c>
      <c r="H9" s="9"/>
      <c r="I9" s="48">
        <f t="shared" si="0"/>
        <v>70</v>
      </c>
      <c r="J9" s="49">
        <f t="shared" si="1"/>
        <v>10</v>
      </c>
      <c r="K9" s="7">
        <v>75</v>
      </c>
      <c r="L9" s="29">
        <v>70</v>
      </c>
      <c r="M9" s="2">
        <v>80</v>
      </c>
      <c r="N9" s="2">
        <v>75</v>
      </c>
      <c r="O9" s="3"/>
      <c r="P9" s="52">
        <f t="shared" si="2"/>
        <v>75</v>
      </c>
      <c r="Q9" s="53">
        <f t="shared" si="3"/>
        <v>10.714285714285714</v>
      </c>
    </row>
    <row r="10" spans="1:17" ht="20.100000000000001" customHeight="1">
      <c r="A10" s="27" t="s">
        <v>26</v>
      </c>
      <c r="B10" s="17">
        <v>2</v>
      </c>
      <c r="C10" s="26">
        <v>2</v>
      </c>
      <c r="D10" s="37">
        <v>75</v>
      </c>
      <c r="E10" s="8">
        <v>90</v>
      </c>
      <c r="F10" s="8"/>
      <c r="G10" s="8">
        <v>85</v>
      </c>
      <c r="H10" s="9"/>
      <c r="I10" s="48">
        <f t="shared" si="0"/>
        <v>83.333333333333329</v>
      </c>
      <c r="J10" s="49">
        <f t="shared" si="1"/>
        <v>5.9523809523809517</v>
      </c>
      <c r="K10" s="37">
        <v>75</v>
      </c>
      <c r="L10" s="8">
        <v>85</v>
      </c>
      <c r="M10" s="2"/>
      <c r="N10" s="2">
        <v>85</v>
      </c>
      <c r="O10" s="3"/>
      <c r="P10" s="52">
        <f t="shared" si="2"/>
        <v>81.666666666666671</v>
      </c>
      <c r="Q10" s="53">
        <f t="shared" si="3"/>
        <v>5.8333333333333339</v>
      </c>
    </row>
    <row r="11" spans="1:17" ht="24.75" customHeight="1">
      <c r="A11" s="16" t="s">
        <v>27</v>
      </c>
      <c r="B11" s="17">
        <v>1</v>
      </c>
      <c r="C11" s="18"/>
      <c r="D11" s="7">
        <v>95</v>
      </c>
      <c r="E11" s="8">
        <v>90</v>
      </c>
      <c r="F11" s="8"/>
      <c r="G11" s="8">
        <v>100</v>
      </c>
      <c r="H11" s="9"/>
      <c r="I11" s="48">
        <f t="shared" si="0"/>
        <v>95</v>
      </c>
      <c r="J11" s="49">
        <f t="shared" si="1"/>
        <v>3.3928571428571428</v>
      </c>
      <c r="K11" s="1">
        <v>90</v>
      </c>
      <c r="L11" s="2">
        <v>80</v>
      </c>
      <c r="M11" s="2"/>
      <c r="N11" s="2">
        <v>90</v>
      </c>
      <c r="O11" s="3"/>
      <c r="P11" s="52">
        <f t="shared" si="2"/>
        <v>86.666666666666671</v>
      </c>
      <c r="Q11" s="53">
        <f t="shared" si="3"/>
        <v>3.0952380952380953</v>
      </c>
    </row>
    <row r="12" spans="1:17" ht="20.100000000000001" customHeight="1">
      <c r="A12" s="16" t="s">
        <v>28</v>
      </c>
      <c r="B12" s="17">
        <v>1</v>
      </c>
      <c r="C12" s="18"/>
      <c r="D12" s="7">
        <v>75</v>
      </c>
      <c r="E12" s="8">
        <v>80</v>
      </c>
      <c r="F12" s="8"/>
      <c r="G12" s="8">
        <v>80</v>
      </c>
      <c r="H12" s="9"/>
      <c r="I12" s="48">
        <f t="shared" si="0"/>
        <v>78.333333333333329</v>
      </c>
      <c r="J12" s="49">
        <f t="shared" si="1"/>
        <v>2.7976190476190474</v>
      </c>
      <c r="K12" s="1">
        <v>80</v>
      </c>
      <c r="L12" s="2">
        <v>75</v>
      </c>
      <c r="M12" s="2"/>
      <c r="N12" s="2">
        <v>90</v>
      </c>
      <c r="O12" s="3"/>
      <c r="P12" s="52">
        <f t="shared" si="2"/>
        <v>81.666666666666671</v>
      </c>
      <c r="Q12" s="53">
        <f t="shared" si="3"/>
        <v>2.916666666666667</v>
      </c>
    </row>
    <row r="13" spans="1:17" ht="15.75" customHeight="1">
      <c r="A13" s="16" t="s">
        <v>29</v>
      </c>
      <c r="B13" s="17">
        <v>1</v>
      </c>
      <c r="C13" s="18"/>
      <c r="D13" s="7">
        <v>85</v>
      </c>
      <c r="E13" s="8">
        <v>90</v>
      </c>
      <c r="F13" s="8"/>
      <c r="G13" s="8">
        <v>85</v>
      </c>
      <c r="H13" s="9"/>
      <c r="I13" s="48">
        <f t="shared" si="0"/>
        <v>86.666666666666671</v>
      </c>
      <c r="J13" s="49">
        <f t="shared" si="1"/>
        <v>3.0952380952380953</v>
      </c>
      <c r="K13" s="1">
        <v>85</v>
      </c>
      <c r="L13" s="2">
        <v>85</v>
      </c>
      <c r="M13" s="2"/>
      <c r="N13" s="2">
        <v>80</v>
      </c>
      <c r="O13" s="3"/>
      <c r="P13" s="52">
        <f t="shared" si="2"/>
        <v>83.333333333333329</v>
      </c>
      <c r="Q13" s="53">
        <f t="shared" si="3"/>
        <v>2.9761904761904758</v>
      </c>
    </row>
    <row r="14" spans="1:17" ht="20.100000000000001" customHeight="1">
      <c r="A14" s="16" t="s">
        <v>30</v>
      </c>
      <c r="B14" s="17">
        <v>2</v>
      </c>
      <c r="C14" s="18"/>
      <c r="D14" s="7">
        <v>100</v>
      </c>
      <c r="E14" s="8">
        <v>100</v>
      </c>
      <c r="F14" s="8"/>
      <c r="G14" s="8">
        <v>100</v>
      </c>
      <c r="H14" s="9"/>
      <c r="I14" s="48">
        <f t="shared" si="0"/>
        <v>100</v>
      </c>
      <c r="J14" s="49">
        <f t="shared" si="1"/>
        <v>7.1428571428571432</v>
      </c>
      <c r="K14" s="1">
        <v>90</v>
      </c>
      <c r="L14" s="2">
        <v>100</v>
      </c>
      <c r="M14" s="2"/>
      <c r="N14" s="2">
        <v>100</v>
      </c>
      <c r="O14" s="3"/>
      <c r="P14" s="52">
        <f t="shared" si="2"/>
        <v>96.666666666666671</v>
      </c>
      <c r="Q14" s="53">
        <f t="shared" si="3"/>
        <v>6.9047619047619051</v>
      </c>
    </row>
    <row r="15" spans="1:17" ht="20.100000000000001" customHeight="1" thickBot="1">
      <c r="A15" s="19" t="s">
        <v>31</v>
      </c>
      <c r="B15" s="14">
        <v>2</v>
      </c>
      <c r="C15" s="15"/>
      <c r="D15" s="10">
        <v>90</v>
      </c>
      <c r="E15" s="11">
        <v>75</v>
      </c>
      <c r="F15" s="11"/>
      <c r="G15" s="11">
        <v>90</v>
      </c>
      <c r="H15" s="12"/>
      <c r="I15" s="48">
        <f t="shared" si="0"/>
        <v>85</v>
      </c>
      <c r="J15" s="49">
        <f t="shared" si="1"/>
        <v>6.0714285714285712</v>
      </c>
      <c r="K15" s="4">
        <v>90</v>
      </c>
      <c r="L15" s="5">
        <v>85</v>
      </c>
      <c r="M15" s="5"/>
      <c r="N15" s="5">
        <v>90</v>
      </c>
      <c r="O15" s="6"/>
      <c r="P15" s="52">
        <f t="shared" si="2"/>
        <v>88.333333333333329</v>
      </c>
      <c r="Q15" s="53">
        <f t="shared" si="3"/>
        <v>6.3095238095238093</v>
      </c>
    </row>
    <row r="16" spans="1:17" s="85" customFormat="1" ht="18" customHeight="1" thickTop="1" thickBot="1">
      <c r="A16" s="20" t="s">
        <v>32</v>
      </c>
      <c r="B16" s="21">
        <f>SUM(B5:B15)</f>
        <v>28</v>
      </c>
      <c r="C16" s="22">
        <f>SUM(C5:C15)</f>
        <v>18</v>
      </c>
      <c r="D16" s="120" t="s">
        <v>32</v>
      </c>
      <c r="E16" s="121"/>
      <c r="F16" s="121"/>
      <c r="G16" s="121"/>
      <c r="H16" s="121"/>
      <c r="I16" s="121"/>
      <c r="J16" s="23">
        <f>SUM(J5:J15)</f>
        <v>76.413690476190482</v>
      </c>
      <c r="K16" s="122" t="s">
        <v>32</v>
      </c>
      <c r="L16" s="121"/>
      <c r="M16" s="121"/>
      <c r="N16" s="121"/>
      <c r="O16" s="121"/>
      <c r="P16" s="121"/>
      <c r="Q16" s="24">
        <f>SUM(Q5:Q15)</f>
        <v>80.044642857142847</v>
      </c>
    </row>
    <row r="17" spans="1:17" ht="9" customHeight="1" thickBot="1">
      <c r="B17" s="71"/>
      <c r="C17" s="71"/>
      <c r="D17" s="71"/>
      <c r="E17" s="71"/>
      <c r="F17" s="71"/>
      <c r="G17" s="71"/>
      <c r="H17" s="71"/>
      <c r="J17" s="71"/>
    </row>
    <row r="18" spans="1:17" s="86" customFormat="1" ht="20.100000000000001" customHeight="1" thickTop="1" thickBot="1">
      <c r="A18" s="110" t="s">
        <v>33</v>
      </c>
      <c r="B18" s="111"/>
      <c r="C18" s="111"/>
      <c r="D18" s="111"/>
      <c r="E18" s="111"/>
      <c r="F18" s="111"/>
      <c r="G18" s="111"/>
      <c r="H18" s="111"/>
      <c r="I18" s="111"/>
      <c r="J18" s="112"/>
      <c r="K18" s="113">
        <f>AVERAGE(J16:Q16)</f>
        <v>78.229166666666657</v>
      </c>
      <c r="L18" s="114"/>
      <c r="M18" s="114"/>
      <c r="N18" s="114"/>
      <c r="O18" s="114"/>
      <c r="P18" s="114"/>
      <c r="Q18" s="115"/>
    </row>
    <row r="19" spans="1:17" ht="16.5" thickTop="1" thickBot="1">
      <c r="A19" s="75"/>
      <c r="B19" s="76"/>
      <c r="C19" s="76"/>
      <c r="D19" s="76"/>
      <c r="E19" s="76"/>
      <c r="F19" s="76"/>
      <c r="G19" s="76"/>
      <c r="H19" s="76"/>
      <c r="I19" s="77"/>
      <c r="J19" s="78"/>
      <c r="K19" s="77"/>
      <c r="L19" s="77"/>
      <c r="M19" s="77"/>
      <c r="N19" s="77"/>
      <c r="O19" s="77"/>
      <c r="P19" s="77"/>
      <c r="Q19" s="77"/>
    </row>
    <row r="20" spans="1:17" ht="17.25" customHeight="1" thickBot="1">
      <c r="A20" s="71"/>
      <c r="B20" s="71"/>
      <c r="C20" s="91" t="s">
        <v>11</v>
      </c>
      <c r="D20" s="92"/>
      <c r="E20" s="92"/>
      <c r="F20" s="92"/>
      <c r="G20" s="92"/>
      <c r="H20" s="92"/>
      <c r="I20" s="93"/>
      <c r="J20" s="94">
        <f>((((C5*E5+C6*E6+C7*E7+C8*D8+C9*E9+C10*D10)/C16)/100)*700)</f>
        <v>497.77777777777777</v>
      </c>
    </row>
    <row r="21" spans="1:17" ht="18.75" customHeight="1" thickBot="1">
      <c r="A21" s="71"/>
      <c r="B21" s="71"/>
      <c r="C21" s="91" t="s">
        <v>12</v>
      </c>
      <c r="D21" s="92"/>
      <c r="E21" s="92"/>
      <c r="F21" s="92"/>
      <c r="G21" s="92"/>
      <c r="H21" s="92"/>
      <c r="I21" s="93"/>
      <c r="J21" s="94">
        <f>((((C5*L5+C6*L6+C7*L7+C8*K8+C9*L9+C10*K10)/C16)/100)*700)</f>
        <v>540.55555555555554</v>
      </c>
    </row>
    <row r="22" spans="1:17" ht="11.25" customHeight="1" thickBot="1">
      <c r="A22" s="71"/>
      <c r="B22" s="71"/>
      <c r="C22" s="72"/>
      <c r="D22" s="71"/>
      <c r="E22" s="71"/>
      <c r="F22" s="71"/>
      <c r="G22" s="71"/>
      <c r="H22" s="71"/>
      <c r="J22" s="71"/>
    </row>
    <row r="23" spans="1:17" ht="19.5" customHeight="1" thickBot="1">
      <c r="A23" s="71"/>
      <c r="B23" s="71"/>
      <c r="C23" s="71"/>
      <c r="D23" s="71"/>
      <c r="E23" s="71"/>
      <c r="F23" s="71"/>
      <c r="G23" s="71"/>
      <c r="H23" s="71"/>
      <c r="I23" s="101" t="s">
        <v>34</v>
      </c>
      <c r="J23" s="102"/>
      <c r="K23" s="102"/>
      <c r="L23" s="102"/>
      <c r="M23" s="102"/>
      <c r="N23" s="102"/>
      <c r="O23" s="102"/>
      <c r="P23" s="103"/>
      <c r="Q23" s="87">
        <v>75.875900000000001</v>
      </c>
    </row>
    <row r="24" spans="1:17" ht="19.5" customHeight="1" thickBot="1">
      <c r="A24" s="71"/>
      <c r="B24" s="71"/>
      <c r="C24" s="71"/>
      <c r="D24" s="73"/>
      <c r="E24" s="73"/>
      <c r="F24" s="71"/>
      <c r="G24" s="71"/>
      <c r="H24" s="71"/>
      <c r="I24" s="104" t="s">
        <v>36</v>
      </c>
      <c r="J24" s="105"/>
      <c r="K24" s="105"/>
      <c r="L24" s="105"/>
      <c r="M24" s="105"/>
      <c r="N24" s="105"/>
      <c r="O24" s="105"/>
      <c r="P24" s="106"/>
      <c r="Q24" s="87">
        <v>68.978099999999998</v>
      </c>
    </row>
    <row r="25" spans="1:17" ht="19.5" customHeight="1" thickBot="1">
      <c r="A25" s="71"/>
      <c r="B25" s="71"/>
      <c r="C25" s="71"/>
      <c r="D25" s="74"/>
      <c r="E25" s="74"/>
      <c r="F25" s="71"/>
      <c r="G25" s="71"/>
      <c r="H25" s="71"/>
      <c r="I25" s="107" t="s">
        <v>37</v>
      </c>
      <c r="J25" s="108"/>
      <c r="K25" s="108"/>
      <c r="L25" s="108"/>
      <c r="M25" s="108"/>
      <c r="N25" s="108"/>
      <c r="O25" s="108"/>
      <c r="P25" s="109"/>
      <c r="Q25" s="88">
        <f>K18</f>
        <v>78.229166666666657</v>
      </c>
    </row>
    <row r="26" spans="1:17" ht="19.5" customHeight="1" thickBot="1">
      <c r="A26" s="71"/>
      <c r="B26" s="71"/>
      <c r="C26" s="71"/>
      <c r="D26" s="74"/>
      <c r="E26" s="74"/>
      <c r="F26" s="71"/>
      <c r="G26" s="71"/>
      <c r="H26" s="71"/>
      <c r="I26" s="95" t="s">
        <v>38</v>
      </c>
      <c r="J26" s="96"/>
      <c r="K26" s="96"/>
      <c r="L26" s="96"/>
      <c r="M26" s="96"/>
      <c r="N26" s="96"/>
      <c r="O26" s="96"/>
      <c r="P26" s="97"/>
      <c r="Q26" s="89">
        <f>AVERAGE(J20:J21)</f>
        <v>519.16666666666663</v>
      </c>
    </row>
    <row r="27" spans="1:17" ht="29.25" customHeight="1" thickBot="1">
      <c r="A27" s="71"/>
      <c r="B27" s="71"/>
      <c r="C27" s="71"/>
      <c r="D27" s="71"/>
      <c r="E27" s="71"/>
      <c r="F27" s="71"/>
      <c r="G27" s="71"/>
      <c r="H27" s="71"/>
      <c r="I27" s="98" t="s">
        <v>39</v>
      </c>
      <c r="J27" s="99"/>
      <c r="K27" s="99"/>
      <c r="L27" s="99"/>
      <c r="M27" s="99"/>
      <c r="N27" s="99"/>
      <c r="O27" s="99"/>
      <c r="P27" s="100"/>
      <c r="Q27" s="90">
        <f>(Q23+Q24+Q25+Q26)/2</f>
        <v>371.12491666666665</v>
      </c>
    </row>
  </sheetData>
  <sheetProtection password="D7E0" sheet="1" objects="1" scenarios="1" selectLockedCells="1"/>
  <mergeCells count="12">
    <mergeCell ref="A18:J18"/>
    <mergeCell ref="K18:Q18"/>
    <mergeCell ref="A1:Q1"/>
    <mergeCell ref="D2:J2"/>
    <mergeCell ref="K2:Q2"/>
    <mergeCell ref="D16:I16"/>
    <mergeCell ref="K16:P16"/>
    <mergeCell ref="I26:P26"/>
    <mergeCell ref="I27:P27"/>
    <mergeCell ref="I23:P23"/>
    <mergeCell ref="I24:P24"/>
    <mergeCell ref="I25:P25"/>
  </mergeCells>
  <conditionalFormatting sqref="E5">
    <cfRule type="cellIs" dxfId="11" priority="12" operator="between">
      <formula>0</formula>
      <formula>100</formula>
    </cfRule>
  </conditionalFormatting>
  <conditionalFormatting sqref="E6">
    <cfRule type="cellIs" dxfId="10" priority="11" operator="between">
      <formula>0</formula>
      <formula>100</formula>
    </cfRule>
  </conditionalFormatting>
  <conditionalFormatting sqref="E7">
    <cfRule type="cellIs" dxfId="9" priority="10" operator="between">
      <formula>0</formula>
      <formula>100</formula>
    </cfRule>
  </conditionalFormatting>
  <conditionalFormatting sqref="E9">
    <cfRule type="cellIs" dxfId="8" priority="9" operator="between">
      <formula>0</formula>
      <formula>100</formula>
    </cfRule>
  </conditionalFormatting>
  <conditionalFormatting sqref="D8">
    <cfRule type="cellIs" dxfId="7" priority="8" operator="between">
      <formula>0</formula>
      <formula>100</formula>
    </cfRule>
  </conditionalFormatting>
  <conditionalFormatting sqref="D10">
    <cfRule type="cellIs" dxfId="6" priority="7" operator="between">
      <formula>0</formula>
      <formula>100</formula>
    </cfRule>
  </conditionalFormatting>
  <conditionalFormatting sqref="L5">
    <cfRule type="cellIs" dxfId="5" priority="6" operator="between">
      <formula>0</formula>
      <formula>100</formula>
    </cfRule>
  </conditionalFormatting>
  <conditionalFormatting sqref="L6">
    <cfRule type="cellIs" dxfId="4" priority="5" operator="between">
      <formula>0</formula>
      <formula>100</formula>
    </cfRule>
  </conditionalFormatting>
  <conditionalFormatting sqref="L7">
    <cfRule type="cellIs" dxfId="3" priority="4" operator="between">
      <formula>0</formula>
      <formula>100</formula>
    </cfRule>
  </conditionalFormatting>
  <conditionalFormatting sqref="L9">
    <cfRule type="cellIs" dxfId="2" priority="3" operator="between">
      <formula>0</formula>
      <formula>100</formula>
    </cfRule>
  </conditionalFormatting>
  <conditionalFormatting sqref="K8">
    <cfRule type="cellIs" dxfId="1" priority="2" operator="between">
      <formula>0</formula>
      <formula>100</formula>
    </cfRule>
  </conditionalFormatting>
  <conditionalFormatting sqref="K10">
    <cfRule type="cellIs" dxfId="0" priority="1" operator="between">
      <formula>0</formula>
      <formula>100</formula>
    </cfRule>
  </conditionalFormatting>
  <printOptions horizontalCentered="1" verticalCentered="1"/>
  <pageMargins left="0.39370078740157483" right="0.39370078740157483" top="0" bottom="0" header="0" footer="0"/>
  <pageSetup paperSize="9" scale="90" orientation="landscape" r:id="rId1"/>
  <ignoredErrors>
    <ignoredError sqref="I5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workbookViewId="0">
      <selection activeCell="B6" sqref="B6"/>
    </sheetView>
  </sheetViews>
  <sheetFormatPr defaultRowHeight="15"/>
  <cols>
    <col min="1" max="1" width="3.42578125" style="31" customWidth="1"/>
    <col min="2" max="2" width="85" style="30" customWidth="1"/>
    <col min="3" max="16384" width="9.140625" style="31"/>
  </cols>
  <sheetData>
    <row r="1" spans="1:2" ht="48.75" thickBot="1">
      <c r="B1" s="39" t="s">
        <v>35</v>
      </c>
    </row>
    <row r="2" spans="1:2" ht="31.5" customHeight="1" thickBot="1">
      <c r="B2" s="40" t="s">
        <v>40</v>
      </c>
    </row>
    <row r="3" spans="1:2" ht="41.25" thickBot="1">
      <c r="B3" s="41" t="s">
        <v>41</v>
      </c>
    </row>
    <row r="4" spans="1:2">
      <c r="B4" s="31"/>
    </row>
    <row r="8" spans="1:2" ht="18.75">
      <c r="A8" s="33"/>
      <c r="B8" s="34" t="s">
        <v>42</v>
      </c>
    </row>
    <row r="9" spans="1:2" ht="31.5" customHeight="1">
      <c r="A9" s="35" t="s">
        <v>44</v>
      </c>
      <c r="B9" s="36" t="s">
        <v>46</v>
      </c>
    </row>
    <row r="10" spans="1:2" ht="19.5">
      <c r="A10" s="35" t="s">
        <v>44</v>
      </c>
      <c r="B10" s="36" t="s">
        <v>43</v>
      </c>
    </row>
    <row r="11" spans="1:2" ht="19.5">
      <c r="A11" s="35" t="s">
        <v>44</v>
      </c>
      <c r="B11" s="36" t="s">
        <v>45</v>
      </c>
    </row>
    <row r="12" spans="1:2" ht="18.75">
      <c r="A12" s="30" t="s">
        <v>44</v>
      </c>
      <c r="B12" s="38" t="s">
        <v>47</v>
      </c>
    </row>
  </sheetData>
  <sheetProtection password="D7E0" sheet="1" objects="1" scenarios="1" selectLockedCells="1"/>
  <hyperlinks>
    <hyperlink ref="B3" r:id="rId1" display="mailto:yusufgombel@mynet.com"/>
  </hyperlinks>
  <printOptions horizontalCentered="1" verticalCentered="1"/>
  <pageMargins left="0" right="0" top="0" bottom="0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PUAN HESABI</vt:lpstr>
      <vt:lpstr>BİLGİ</vt:lpstr>
    </vt:vector>
  </TitlesOfParts>
  <Company>C@NgO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2015-02-06T09:42:35Z</cp:lastPrinted>
  <dcterms:created xsi:type="dcterms:W3CDTF">2014-01-26T17:28:02Z</dcterms:created>
  <dcterms:modified xsi:type="dcterms:W3CDTF">2015-04-20T20:19:47Z</dcterms:modified>
</cp:coreProperties>
</file>